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727"/>
  <workbookPr/>
  <mc:AlternateContent xmlns:mc="http://schemas.openxmlformats.org/markup-compatibility/2006">
    <mc:Choice Requires="x15">
      <x15ac:absPath xmlns:x15ac="http://schemas.microsoft.com/office/spreadsheetml/2010/11/ac" url="C:\Users\User\Desktop\Inwestycje 2019\OGR Konstantowo\Przetarg nieograniczony\Przetarg nieograniczony Konstantowo\"/>
    </mc:Choice>
  </mc:AlternateContent>
  <xr:revisionPtr revIDLastSave="0" documentId="13_ncr:1_{51A07D80-75F6-4F82-812A-D164EB357891}" xr6:coauthVersionLast="43" xr6:coauthVersionMax="43" xr10:uidLastSave="{00000000-0000-0000-0000-000000000000}"/>
  <bookViews>
    <workbookView xWindow="1080" yWindow="1080" windowWidth="21525" windowHeight="12645" xr2:uid="{00000000-000D-0000-FFFF-FFFF00000000}"/>
  </bookViews>
  <sheets>
    <sheet name="Arkusz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G33" i="1" l="1"/>
  <c r="G28" i="1"/>
  <c r="G22" i="1"/>
  <c r="G11" i="1"/>
  <c r="G34" i="1" s="1"/>
  <c r="G35" i="1" l="1"/>
  <c r="G36" i="1" s="1"/>
</calcChain>
</file>

<file path=xl/sharedStrings.xml><?xml version="1.0" encoding="utf-8"?>
<sst xmlns="http://schemas.openxmlformats.org/spreadsheetml/2006/main" count="106" uniqueCount="80">
  <si>
    <t>KOSZTORYS OFERTOWY</t>
  </si>
  <si>
    <t>Budowa i modernizacja drogi, dojazdowej do gruntów rolnych w miejscowości Konstantowo numer 031141C</t>
  </si>
  <si>
    <t>Lp.</t>
  </si>
  <si>
    <t>Podstawa</t>
  </si>
  <si>
    <t>Opis</t>
  </si>
  <si>
    <t>Jedn.</t>
  </si>
  <si>
    <t>Ilość</t>
  </si>
  <si>
    <t>Cena jedn.</t>
  </si>
  <si>
    <t>Wartość</t>
  </si>
  <si>
    <t>Roboty przygotowawcze</t>
  </si>
  <si>
    <t>1.1</t>
  </si>
  <si>
    <t>D.01.01.01</t>
  </si>
  <si>
    <t>Roboty pomiarowe przy liniowych robotach ziemnych - trasa drogi w terenie równinnym</t>
  </si>
  <si>
    <t>km</t>
  </si>
  <si>
    <t>1.2</t>
  </si>
  <si>
    <t>D.01.02.02</t>
  </si>
  <si>
    <t xml:space="preserve">Usunięcie warstwy ziemi urodzajnej (humus) grubości 10cm wraz z wywozem na odległość do 4km </t>
  </si>
  <si>
    <t>m2</t>
  </si>
  <si>
    <t>1.3</t>
  </si>
  <si>
    <t>D.01.02.01</t>
  </si>
  <si>
    <t>Mechaniczne ścinanie drzew  wraz z karczowaniem pni, załadunkiem, wywozem dłużyc, gałęzi i karpiny na składowisko wskazane przez Inwestora i kosztem utylizacji</t>
  </si>
  <si>
    <t>szt.</t>
  </si>
  <si>
    <t>1.4</t>
  </si>
  <si>
    <t>Usunięcie karpin po wyciętych drzewach wraz z załadunkiem i wywozem na składowisko oraz kosztem utylizacji oraz zasypaniem i zagęszczeniem dołów</t>
  </si>
  <si>
    <t>1.5</t>
  </si>
  <si>
    <t>D.10.01.01</t>
  </si>
  <si>
    <t>Ułożenie rury osłonowej dwudzielnej typu A110 PS na kablach teletechnicznych i energetycznych, wraz z obsypką piaskową i zagęszczeniem gruntu</t>
  </si>
  <si>
    <t>m</t>
  </si>
  <si>
    <t>Razem dział: Roboty przygotowawcze</t>
  </si>
  <si>
    <t>Jezdnia</t>
  </si>
  <si>
    <t>2.1</t>
  </si>
  <si>
    <t>D.04.01.01</t>
  </si>
  <si>
    <t xml:space="preserve">Wykonanie koryta pod nową konstrukcję jezdni na głębokość 25cm wraz z zagęszczeniem i  wywozem gruntu na odległość do 4km </t>
  </si>
  <si>
    <t>2.2</t>
  </si>
  <si>
    <t xml:space="preserve">Mechaniczne profilowanie i zagęszczenie podłoża </t>
  </si>
  <si>
    <t>2.3</t>
  </si>
  <si>
    <t>D.04.02.01</t>
  </si>
  <si>
    <t>Warstwa odsączająca z piasku - grubość po zagęszczeniu 10cm</t>
  </si>
  <si>
    <t>2.4</t>
  </si>
  <si>
    <t>D.04.04.02</t>
  </si>
  <si>
    <t xml:space="preserve">Podbudowa z KŁSM o grubości po zagęszczeniu 15cm </t>
  </si>
  <si>
    <t>2.5</t>
  </si>
  <si>
    <t>D.04.03.01</t>
  </si>
  <si>
    <t>Mechaniczne skropienie warstwy podbudowy z kruszywa  emulsją asfaltową 0,3kg/m2</t>
  </si>
  <si>
    <t>2.6</t>
  </si>
  <si>
    <t>D.05.03.05b</t>
  </si>
  <si>
    <t xml:space="preserve">Ułożenie warstwy wiążącej z mieszanki mineralno-bitumicznej AC16W o grubości 4cm po zagęszczeniu </t>
  </si>
  <si>
    <t>2.7</t>
  </si>
  <si>
    <t>Mechaniczne skropienie warstwy wiążącej emulsją asfaltową 0,3kg/m2</t>
  </si>
  <si>
    <t>2.8</t>
  </si>
  <si>
    <t>D.05.03.05a</t>
  </si>
  <si>
    <t xml:space="preserve">Ułożenie warstwy ścieralnej z mieszanki mineralno-bitumicznej AC8S o grubości 3cm po zagęszczeniu </t>
  </si>
  <si>
    <t>2.9</t>
  </si>
  <si>
    <t>Wykonanie pobocza z KŁSM szerokości 0,75m i grubości średnio 10cm po zagęszczeniu</t>
  </si>
  <si>
    <t>Razem dział: Jezdnia</t>
  </si>
  <si>
    <t xml:space="preserve">Zjazdy </t>
  </si>
  <si>
    <t>3.1</t>
  </si>
  <si>
    <t>Wykonanie koryta pod zjazdy na głębokość 25cm wraz z wywozem gruntu na odległość do 4km</t>
  </si>
  <si>
    <t>3.2</t>
  </si>
  <si>
    <t>Mechaniczne profilowanie i zagęszczenie podłoża</t>
  </si>
  <si>
    <t>3.3</t>
  </si>
  <si>
    <t>3.4</t>
  </si>
  <si>
    <t xml:space="preserve">Nawierzchnia zjazdu z KŁSM  o grubości po zagęszczeniu 15cm </t>
  </si>
  <si>
    <t>Razem dział: Zjazdy</t>
  </si>
  <si>
    <t>Roboty wykończeniowe</t>
  </si>
  <si>
    <t>4.1</t>
  </si>
  <si>
    <t>D.07.02.01</t>
  </si>
  <si>
    <t>Montaż oznakowania pionowego na słupkach stalowych długości 3,5m</t>
  </si>
  <si>
    <t>4.2</t>
  </si>
  <si>
    <t>D.06.01.01</t>
  </si>
  <si>
    <t xml:space="preserve">Humusowanie wraz z obsianiem trawą </t>
  </si>
  <si>
    <t>4.3</t>
  </si>
  <si>
    <t>D.01.01.01a</t>
  </si>
  <si>
    <t>Geodezyjna inwentaryzacja powykonawcza</t>
  </si>
  <si>
    <t>Razem dział: roboty wykończeniowe</t>
  </si>
  <si>
    <t>Razem netto:</t>
  </si>
  <si>
    <t>Podatek VAT(23%)</t>
  </si>
  <si>
    <t>Razem brutto</t>
  </si>
  <si>
    <t>Załącznik nr 10</t>
  </si>
  <si>
    <t>Data …...........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</si>
</sst>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6" x14ac:knownFonts="1">
    <font>
      <sz val="11"/>
      <color theme="1"/>
      <name val="Calibri"/>
      <family val="2"/>
      <scheme val="minor"/>
    </font>
    <font>
      <sz val="10"/>
      <color indexed="8"/>
      <name val="Arial"/>
      <family val="2"/>
      <charset val="238"/>
    </font>
    <font>
      <b/>
      <sz val="14"/>
      <name val="Arial"/>
      <family val="2"/>
      <charset val="238"/>
    </font>
    <font>
      <b/>
      <sz val="12"/>
      <name val="Arial"/>
      <family val="2"/>
      <charset val="238"/>
    </font>
    <font>
      <b/>
      <sz val="10"/>
      <color indexed="8"/>
      <name val="Arial"/>
      <family val="2"/>
      <charset val="238"/>
    </font>
    <font>
      <sz val="1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0.249977111117893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2" fontId="1" fillId="0" borderId="0" xfId="0" applyNumberFormat="1" applyFont="1" applyAlignment="1">
      <alignment horizontal="center" vertical="center" wrapText="1"/>
    </xf>
    <xf numFmtId="164" fontId="1" fillId="0" borderId="0" xfId="0" applyNumberFormat="1" applyFont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2" fontId="4" fillId="0" borderId="2" xfId="0" applyNumberFormat="1" applyFont="1" applyBorder="1" applyAlignment="1">
      <alignment horizontal="center" vertical="center" wrapText="1"/>
    </xf>
    <xf numFmtId="164" fontId="4" fillId="0" borderId="2" xfId="0" applyNumberFormat="1" applyFont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left" vertical="center" wrapText="1"/>
    </xf>
    <xf numFmtId="2" fontId="4" fillId="2" borderId="2" xfId="0" applyNumberFormat="1" applyFont="1" applyFill="1" applyBorder="1" applyAlignment="1">
      <alignment horizontal="center" vertical="center" wrapText="1"/>
    </xf>
    <xf numFmtId="164" fontId="4" fillId="2" borderId="2" xfId="0" applyNumberFormat="1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2" fontId="1" fillId="0" borderId="2" xfId="0" applyNumberFormat="1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left" vertical="center" wrapText="1"/>
    </xf>
    <xf numFmtId="2" fontId="1" fillId="3" borderId="2" xfId="0" applyNumberFormat="1" applyFont="1" applyFill="1" applyBorder="1" applyAlignment="1">
      <alignment horizontal="center" vertical="center" wrapText="1"/>
    </xf>
    <xf numFmtId="164" fontId="1" fillId="3" borderId="2" xfId="0" applyNumberFormat="1" applyFont="1" applyFill="1" applyBorder="1" applyAlignment="1">
      <alignment horizontal="center" vertical="center" wrapText="1"/>
    </xf>
    <xf numFmtId="0" fontId="4" fillId="4" borderId="2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4" fillId="4" borderId="2" xfId="0" applyFont="1" applyFill="1" applyBorder="1" applyAlignment="1">
      <alignment horizontal="left" vertical="center" wrapText="1"/>
    </xf>
    <xf numFmtId="2" fontId="1" fillId="4" borderId="2" xfId="0" applyNumberFormat="1" applyFont="1" applyFill="1" applyBorder="1" applyAlignment="1">
      <alignment horizontal="center" vertical="center" wrapText="1"/>
    </xf>
    <xf numFmtId="164" fontId="1" fillId="4" borderId="2" xfId="0" applyNumberFormat="1" applyFont="1" applyFill="1" applyBorder="1" applyAlignment="1">
      <alignment horizontal="center" vertical="center" wrapText="1"/>
    </xf>
    <xf numFmtId="0" fontId="5" fillId="5" borderId="2" xfId="0" applyFont="1" applyFill="1" applyBorder="1" applyAlignment="1">
      <alignment horizontal="center" vertical="center" wrapText="1"/>
    </xf>
    <xf numFmtId="0" fontId="5" fillId="5" borderId="2" xfId="0" applyFont="1" applyFill="1" applyBorder="1" applyAlignment="1">
      <alignment horizontal="left" vertical="center" wrapText="1"/>
    </xf>
    <xf numFmtId="2" fontId="5" fillId="5" borderId="2" xfId="0" applyNumberFormat="1" applyFont="1" applyFill="1" applyBorder="1" applyAlignment="1">
      <alignment horizontal="center" vertical="center" wrapText="1"/>
    </xf>
    <xf numFmtId="164" fontId="5" fillId="5" borderId="2" xfId="0" applyNumberFormat="1" applyFont="1" applyFill="1" applyBorder="1" applyAlignment="1">
      <alignment horizontal="center" vertical="center" wrapText="1"/>
    </xf>
    <xf numFmtId="164" fontId="4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righ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38"/>
  <sheetViews>
    <sheetView tabSelected="1" zoomScale="166" zoomScaleNormal="166" workbookViewId="0">
      <selection activeCell="A39" sqref="A39"/>
    </sheetView>
  </sheetViews>
  <sheetFormatPr defaultRowHeight="15" x14ac:dyDescent="0.25"/>
  <cols>
    <col min="2" max="2" width="11" bestFit="1" customWidth="1"/>
    <col min="3" max="3" width="27.28515625" customWidth="1"/>
    <col min="4" max="4" width="7" customWidth="1"/>
    <col min="6" max="6" width="17.42578125" customWidth="1"/>
    <col min="7" max="7" width="19" customWidth="1"/>
  </cols>
  <sheetData>
    <row r="1" spans="1:7" x14ac:dyDescent="0.25">
      <c r="A1" s="1"/>
      <c r="B1" s="1"/>
      <c r="C1" s="2"/>
      <c r="D1" s="1"/>
      <c r="E1" s="3"/>
      <c r="F1" s="4"/>
      <c r="G1" s="4" t="s">
        <v>78</v>
      </c>
    </row>
    <row r="2" spans="1:7" ht="18" x14ac:dyDescent="0.25">
      <c r="A2" s="31" t="s">
        <v>0</v>
      </c>
      <c r="B2" s="31"/>
      <c r="C2" s="31"/>
      <c r="D2" s="31"/>
      <c r="E2" s="31"/>
      <c r="F2" s="31"/>
      <c r="G2" s="31"/>
    </row>
    <row r="3" spans="1:7" ht="41.25" customHeight="1" x14ac:dyDescent="0.25">
      <c r="A3" s="32" t="s">
        <v>1</v>
      </c>
      <c r="B3" s="32"/>
      <c r="C3" s="32"/>
      <c r="D3" s="32"/>
      <c r="E3" s="32"/>
      <c r="F3" s="32"/>
      <c r="G3" s="32"/>
    </row>
    <row r="4" spans="1:7" x14ac:dyDescent="0.25">
      <c r="A4" s="5" t="s">
        <v>2</v>
      </c>
      <c r="B4" s="5" t="s">
        <v>3</v>
      </c>
      <c r="C4" s="5" t="s">
        <v>4</v>
      </c>
      <c r="D4" s="5" t="s">
        <v>5</v>
      </c>
      <c r="E4" s="6" t="s">
        <v>6</v>
      </c>
      <c r="F4" s="7" t="s">
        <v>7</v>
      </c>
      <c r="G4" s="7" t="s">
        <v>8</v>
      </c>
    </row>
    <row r="5" spans="1:7" x14ac:dyDescent="0.25">
      <c r="A5" s="8">
        <v>1</v>
      </c>
      <c r="B5" s="8"/>
      <c r="C5" s="9" t="s">
        <v>9</v>
      </c>
      <c r="D5" s="8"/>
      <c r="E5" s="10"/>
      <c r="F5" s="11"/>
      <c r="G5" s="11"/>
    </row>
    <row r="6" spans="1:7" ht="66" customHeight="1" x14ac:dyDescent="0.25">
      <c r="A6" s="12" t="s">
        <v>10</v>
      </c>
      <c r="B6" s="12" t="s">
        <v>11</v>
      </c>
      <c r="C6" s="13" t="s">
        <v>12</v>
      </c>
      <c r="D6" s="12" t="s">
        <v>13</v>
      </c>
      <c r="E6" s="14">
        <v>1</v>
      </c>
      <c r="F6" s="15"/>
      <c r="G6" s="15"/>
    </row>
    <row r="7" spans="1:7" ht="51" x14ac:dyDescent="0.25">
      <c r="A7" s="12" t="s">
        <v>14</v>
      </c>
      <c r="B7" s="16" t="s">
        <v>15</v>
      </c>
      <c r="C7" s="13" t="s">
        <v>16</v>
      </c>
      <c r="D7" s="12" t="s">
        <v>17</v>
      </c>
      <c r="E7" s="14">
        <v>500</v>
      </c>
      <c r="F7" s="15"/>
      <c r="G7" s="15"/>
    </row>
    <row r="8" spans="1:7" ht="76.5" x14ac:dyDescent="0.25">
      <c r="A8" s="12" t="s">
        <v>18</v>
      </c>
      <c r="B8" s="16" t="s">
        <v>19</v>
      </c>
      <c r="C8" s="13" t="s">
        <v>20</v>
      </c>
      <c r="D8" s="12" t="s">
        <v>21</v>
      </c>
      <c r="E8" s="14">
        <v>10</v>
      </c>
      <c r="F8" s="15"/>
      <c r="G8" s="15"/>
    </row>
    <row r="9" spans="1:7" ht="76.5" x14ac:dyDescent="0.25">
      <c r="A9" s="12" t="s">
        <v>22</v>
      </c>
      <c r="B9" s="16" t="s">
        <v>19</v>
      </c>
      <c r="C9" s="13" t="s">
        <v>23</v>
      </c>
      <c r="D9" s="12" t="s">
        <v>21</v>
      </c>
      <c r="E9" s="14">
        <v>10</v>
      </c>
      <c r="F9" s="15"/>
      <c r="G9" s="15"/>
    </row>
    <row r="10" spans="1:7" ht="76.5" x14ac:dyDescent="0.25">
      <c r="A10" s="12" t="s">
        <v>24</v>
      </c>
      <c r="B10" s="12" t="s">
        <v>25</v>
      </c>
      <c r="C10" s="13" t="s">
        <v>26</v>
      </c>
      <c r="D10" s="12" t="s">
        <v>27</v>
      </c>
      <c r="E10" s="14">
        <v>182</v>
      </c>
      <c r="F10" s="15"/>
      <c r="G10" s="15"/>
    </row>
    <row r="11" spans="1:7" ht="25.5" x14ac:dyDescent="0.25">
      <c r="A11" s="17"/>
      <c r="B11" s="17"/>
      <c r="C11" s="18" t="s">
        <v>28</v>
      </c>
      <c r="D11" s="17"/>
      <c r="E11" s="19"/>
      <c r="F11" s="20"/>
      <c r="G11" s="20">
        <f>SUM(G6:G10)</f>
        <v>0</v>
      </c>
    </row>
    <row r="12" spans="1:7" x14ac:dyDescent="0.25">
      <c r="A12" s="8">
        <v>2</v>
      </c>
      <c r="B12" s="8"/>
      <c r="C12" s="9" t="s">
        <v>29</v>
      </c>
      <c r="D12" s="8"/>
      <c r="E12" s="10"/>
      <c r="F12" s="11"/>
      <c r="G12" s="11"/>
    </row>
    <row r="13" spans="1:7" ht="63.75" x14ac:dyDescent="0.25">
      <c r="A13" s="12" t="s">
        <v>30</v>
      </c>
      <c r="B13" s="16" t="s">
        <v>31</v>
      </c>
      <c r="C13" s="13" t="s">
        <v>32</v>
      </c>
      <c r="D13" s="12" t="s">
        <v>17</v>
      </c>
      <c r="E13" s="14">
        <v>3439</v>
      </c>
      <c r="F13" s="15"/>
      <c r="G13" s="15"/>
    </row>
    <row r="14" spans="1:7" ht="25.5" x14ac:dyDescent="0.25">
      <c r="A14" s="12" t="s">
        <v>33</v>
      </c>
      <c r="B14" s="16" t="s">
        <v>31</v>
      </c>
      <c r="C14" s="13" t="s">
        <v>34</v>
      </c>
      <c r="D14" s="12" t="s">
        <v>17</v>
      </c>
      <c r="E14" s="14">
        <v>3439</v>
      </c>
      <c r="F14" s="15"/>
      <c r="G14" s="15"/>
    </row>
    <row r="15" spans="1:7" ht="38.25" x14ac:dyDescent="0.25">
      <c r="A15" s="12" t="s">
        <v>35</v>
      </c>
      <c r="B15" s="16" t="s">
        <v>36</v>
      </c>
      <c r="C15" s="13" t="s">
        <v>37</v>
      </c>
      <c r="D15" s="12" t="s">
        <v>17</v>
      </c>
      <c r="E15" s="14">
        <v>3439</v>
      </c>
      <c r="F15" s="15"/>
      <c r="G15" s="15"/>
    </row>
    <row r="16" spans="1:7" ht="25.5" x14ac:dyDescent="0.25">
      <c r="A16" s="12" t="s">
        <v>38</v>
      </c>
      <c r="B16" s="16" t="s">
        <v>39</v>
      </c>
      <c r="C16" s="13" t="s">
        <v>40</v>
      </c>
      <c r="D16" s="12" t="s">
        <v>17</v>
      </c>
      <c r="E16" s="14">
        <v>3320</v>
      </c>
      <c r="F16" s="15"/>
      <c r="G16" s="15"/>
    </row>
    <row r="17" spans="1:7" ht="51" x14ac:dyDescent="0.25">
      <c r="A17" s="12" t="s">
        <v>41</v>
      </c>
      <c r="B17" s="16" t="s">
        <v>42</v>
      </c>
      <c r="C17" s="13" t="s">
        <v>43</v>
      </c>
      <c r="D17" s="12" t="s">
        <v>17</v>
      </c>
      <c r="E17" s="14">
        <v>3320</v>
      </c>
      <c r="F17" s="15"/>
      <c r="G17" s="15"/>
    </row>
    <row r="18" spans="1:7" ht="51" x14ac:dyDescent="0.25">
      <c r="A18" s="12" t="s">
        <v>44</v>
      </c>
      <c r="B18" s="12" t="s">
        <v>45</v>
      </c>
      <c r="C18" s="13" t="s">
        <v>46</v>
      </c>
      <c r="D18" s="12" t="s">
        <v>17</v>
      </c>
      <c r="E18" s="14">
        <v>3263</v>
      </c>
      <c r="F18" s="15"/>
      <c r="G18" s="15"/>
    </row>
    <row r="19" spans="1:7" ht="38.25" x14ac:dyDescent="0.25">
      <c r="A19" s="12" t="s">
        <v>47</v>
      </c>
      <c r="B19" s="16" t="s">
        <v>42</v>
      </c>
      <c r="C19" s="13" t="s">
        <v>48</v>
      </c>
      <c r="D19" s="12" t="s">
        <v>17</v>
      </c>
      <c r="E19" s="14">
        <v>3263</v>
      </c>
      <c r="F19" s="15"/>
      <c r="G19" s="15"/>
    </row>
    <row r="20" spans="1:7" ht="51" x14ac:dyDescent="0.25">
      <c r="A20" s="12" t="s">
        <v>49</v>
      </c>
      <c r="B20" s="16" t="s">
        <v>50</v>
      </c>
      <c r="C20" s="13" t="s">
        <v>51</v>
      </c>
      <c r="D20" s="12" t="s">
        <v>17</v>
      </c>
      <c r="E20" s="14">
        <v>3190</v>
      </c>
      <c r="F20" s="15"/>
      <c r="G20" s="15"/>
    </row>
    <row r="21" spans="1:7" ht="38.25" x14ac:dyDescent="0.25">
      <c r="A21" s="12" t="s">
        <v>52</v>
      </c>
      <c r="B21" s="16" t="s">
        <v>39</v>
      </c>
      <c r="C21" s="13" t="s">
        <v>53</v>
      </c>
      <c r="D21" s="12" t="s">
        <v>17</v>
      </c>
      <c r="E21" s="14">
        <v>1301</v>
      </c>
      <c r="F21" s="15"/>
      <c r="G21" s="15"/>
    </row>
    <row r="22" spans="1:7" x14ac:dyDescent="0.25">
      <c r="A22" s="17"/>
      <c r="B22" s="17"/>
      <c r="C22" s="18" t="s">
        <v>54</v>
      </c>
      <c r="D22" s="17"/>
      <c r="E22" s="19"/>
      <c r="F22" s="20"/>
      <c r="G22" s="20">
        <f>SUM(G13:G21)</f>
        <v>0</v>
      </c>
    </row>
    <row r="23" spans="1:7" x14ac:dyDescent="0.25">
      <c r="A23" s="8">
        <v>3</v>
      </c>
      <c r="B23" s="8"/>
      <c r="C23" s="9" t="s">
        <v>55</v>
      </c>
      <c r="D23" s="8"/>
      <c r="E23" s="10"/>
      <c r="F23" s="11"/>
      <c r="G23" s="11"/>
    </row>
    <row r="24" spans="1:7" ht="51" x14ac:dyDescent="0.25">
      <c r="A24" s="12" t="s">
        <v>56</v>
      </c>
      <c r="B24" s="16" t="s">
        <v>31</v>
      </c>
      <c r="C24" s="13" t="s">
        <v>57</v>
      </c>
      <c r="D24" s="12" t="s">
        <v>17</v>
      </c>
      <c r="E24" s="14">
        <v>115</v>
      </c>
      <c r="F24" s="15"/>
      <c r="G24" s="15"/>
    </row>
    <row r="25" spans="1:7" ht="25.5" x14ac:dyDescent="0.25">
      <c r="A25" s="12" t="s">
        <v>58</v>
      </c>
      <c r="B25" s="16" t="s">
        <v>31</v>
      </c>
      <c r="C25" s="13" t="s">
        <v>59</v>
      </c>
      <c r="D25" s="12" t="s">
        <v>17</v>
      </c>
      <c r="E25" s="14">
        <v>115</v>
      </c>
      <c r="F25" s="15"/>
      <c r="G25" s="15"/>
    </row>
    <row r="26" spans="1:7" ht="38.25" x14ac:dyDescent="0.25">
      <c r="A26" s="12" t="s">
        <v>60</v>
      </c>
      <c r="B26" s="16" t="s">
        <v>36</v>
      </c>
      <c r="C26" s="13" t="s">
        <v>37</v>
      </c>
      <c r="D26" s="12" t="s">
        <v>17</v>
      </c>
      <c r="E26" s="14">
        <v>115</v>
      </c>
      <c r="F26" s="15"/>
      <c r="G26" s="15"/>
    </row>
    <row r="27" spans="1:7" ht="38.25" x14ac:dyDescent="0.25">
      <c r="A27" s="12" t="s">
        <v>61</v>
      </c>
      <c r="B27" s="16" t="s">
        <v>39</v>
      </c>
      <c r="C27" s="13" t="s">
        <v>62</v>
      </c>
      <c r="D27" s="12" t="s">
        <v>17</v>
      </c>
      <c r="E27" s="14">
        <v>112.7</v>
      </c>
      <c r="F27" s="15"/>
      <c r="G27" s="15"/>
    </row>
    <row r="28" spans="1:7" x14ac:dyDescent="0.25">
      <c r="A28" s="17"/>
      <c r="B28" s="17"/>
      <c r="C28" s="18" t="s">
        <v>63</v>
      </c>
      <c r="D28" s="17"/>
      <c r="E28" s="19"/>
      <c r="F28" s="20"/>
      <c r="G28" s="20">
        <f>SUM(G24:G27)</f>
        <v>0</v>
      </c>
    </row>
    <row r="29" spans="1:7" x14ac:dyDescent="0.25">
      <c r="A29" s="21">
        <v>4</v>
      </c>
      <c r="B29" s="22"/>
      <c r="C29" s="23" t="s">
        <v>64</v>
      </c>
      <c r="D29" s="22"/>
      <c r="E29" s="24"/>
      <c r="F29" s="25"/>
      <c r="G29" s="25"/>
    </row>
    <row r="30" spans="1:7" ht="38.25" x14ac:dyDescent="0.25">
      <c r="A30" s="12" t="s">
        <v>65</v>
      </c>
      <c r="B30" s="12" t="s">
        <v>66</v>
      </c>
      <c r="C30" s="13" t="s">
        <v>67</v>
      </c>
      <c r="D30" s="12" t="s">
        <v>21</v>
      </c>
      <c r="E30" s="14">
        <v>2</v>
      </c>
      <c r="F30" s="15"/>
      <c r="G30" s="15"/>
    </row>
    <row r="31" spans="1:7" ht="25.5" x14ac:dyDescent="0.25">
      <c r="A31" s="12" t="s">
        <v>68</v>
      </c>
      <c r="B31" s="12" t="s">
        <v>69</v>
      </c>
      <c r="C31" s="13" t="s">
        <v>70</v>
      </c>
      <c r="D31" s="12" t="s">
        <v>17</v>
      </c>
      <c r="E31" s="14">
        <v>1337</v>
      </c>
      <c r="F31" s="15"/>
      <c r="G31" s="15"/>
    </row>
    <row r="32" spans="1:7" ht="25.5" x14ac:dyDescent="0.25">
      <c r="A32" s="12" t="s">
        <v>71</v>
      </c>
      <c r="B32" s="12" t="s">
        <v>72</v>
      </c>
      <c r="C32" s="13" t="s">
        <v>73</v>
      </c>
      <c r="D32" s="12" t="s">
        <v>13</v>
      </c>
      <c r="E32" s="14">
        <v>1</v>
      </c>
      <c r="F32" s="15"/>
      <c r="G32" s="15"/>
    </row>
    <row r="33" spans="1:7" ht="25.5" x14ac:dyDescent="0.25">
      <c r="A33" s="26"/>
      <c r="B33" s="26"/>
      <c r="C33" s="27" t="s">
        <v>74</v>
      </c>
      <c r="D33" s="26"/>
      <c r="E33" s="28"/>
      <c r="F33" s="29"/>
      <c r="G33" s="29">
        <f>SUM(G30:G32)</f>
        <v>0</v>
      </c>
    </row>
    <row r="34" spans="1:7" x14ac:dyDescent="0.25">
      <c r="A34" s="33" t="s">
        <v>75</v>
      </c>
      <c r="B34" s="33"/>
      <c r="C34" s="33"/>
      <c r="D34" s="33"/>
      <c r="E34" s="33"/>
      <c r="F34" s="33"/>
      <c r="G34" s="7">
        <f>G11+G22+G28+G33</f>
        <v>0</v>
      </c>
    </row>
    <row r="35" spans="1:7" x14ac:dyDescent="0.25">
      <c r="A35" s="33" t="s">
        <v>76</v>
      </c>
      <c r="B35" s="33"/>
      <c r="C35" s="33"/>
      <c r="D35" s="33"/>
      <c r="E35" s="33"/>
      <c r="F35" s="33"/>
      <c r="G35" s="7">
        <f>G34*0.23</f>
        <v>0</v>
      </c>
    </row>
    <row r="36" spans="1:7" x14ac:dyDescent="0.25">
      <c r="A36" s="33" t="s">
        <v>77</v>
      </c>
      <c r="B36" s="33"/>
      <c r="C36" s="33"/>
      <c r="D36" s="33"/>
      <c r="E36" s="33"/>
      <c r="F36" s="33"/>
      <c r="G36" s="7">
        <f>ROUND(G34+G35,2)</f>
        <v>0</v>
      </c>
    </row>
    <row r="37" spans="1:7" x14ac:dyDescent="0.25">
      <c r="A37" s="1"/>
      <c r="B37" s="1"/>
      <c r="C37" s="2"/>
      <c r="D37" s="1"/>
      <c r="E37" s="3"/>
      <c r="F37" s="4"/>
      <c r="G37" s="30"/>
    </row>
    <row r="38" spans="1:7" x14ac:dyDescent="0.25">
      <c r="A38" t="s">
        <v>79</v>
      </c>
    </row>
  </sheetData>
  <mergeCells count="5">
    <mergeCell ref="A2:G2"/>
    <mergeCell ref="A3:G3"/>
    <mergeCell ref="A34:F34"/>
    <mergeCell ref="A35:F35"/>
    <mergeCell ref="A36:F36"/>
  </mergeCells>
  <pageMargins left="0.7" right="0.7" top="0.75" bottom="0.75" header="0.3" footer="0.3"/>
  <pageSetup paperSize="9" scale="8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Ksenia Radosz</dc:creator>
  <cp:lastModifiedBy>User</cp:lastModifiedBy>
  <cp:lastPrinted>2019-07-23T08:15:07Z</cp:lastPrinted>
  <dcterms:created xsi:type="dcterms:W3CDTF">2015-06-05T18:19:34Z</dcterms:created>
  <dcterms:modified xsi:type="dcterms:W3CDTF">2019-07-23T08:15:14Z</dcterms:modified>
</cp:coreProperties>
</file>